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stępowania Monika\2025\52. Utrzymanie czystości w latach 2026_2027\3. SWZ\"/>
    </mc:Choice>
  </mc:AlternateContent>
  <xr:revisionPtr revIDLastSave="0" documentId="13_ncr:1_{748B542D-D2F0-438F-BA30-FEE5A74DD3F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ilka lokalizacji" sheetId="3" r:id="rId1"/>
  </sheets>
  <definedNames>
    <definedName name="_xlnm.Print_Area" localSheetId="0">'Kilka lokalizacji'!$A$1:$M$42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5" i="3" l="1"/>
  <c r="K25" i="3"/>
  <c r="K27" i="3"/>
  <c r="K28" i="3"/>
  <c r="K29" i="3"/>
  <c r="K30" i="3"/>
  <c r="K31" i="3"/>
  <c r="K32" i="3"/>
  <c r="K33" i="3"/>
  <c r="K24" i="3"/>
  <c r="K23" i="3"/>
  <c r="K22" i="3"/>
  <c r="K21" i="3"/>
  <c r="K19" i="3"/>
  <c r="K18" i="3"/>
  <c r="K17" i="3"/>
  <c r="K16" i="3"/>
  <c r="K15" i="3"/>
  <c r="K9" i="3" l="1"/>
  <c r="K10" i="3"/>
  <c r="K11" i="3"/>
  <c r="K12" i="3"/>
  <c r="K13" i="3"/>
  <c r="K8" i="3"/>
  <c r="I20" i="3" l="1"/>
  <c r="I14" i="3"/>
  <c r="J26" i="3" l="1"/>
  <c r="K26" i="3" l="1"/>
  <c r="F20" i="3"/>
  <c r="D29" i="3"/>
  <c r="E29" i="3"/>
  <c r="F29" i="3"/>
  <c r="D26" i="3"/>
  <c r="E26" i="3"/>
  <c r="F26" i="3"/>
  <c r="D20" i="3"/>
  <c r="E20" i="3"/>
  <c r="D14" i="3"/>
  <c r="E14" i="3"/>
  <c r="F14" i="3"/>
  <c r="D7" i="3"/>
  <c r="E7" i="3"/>
  <c r="F7" i="3"/>
  <c r="E23" i="3" l="1"/>
  <c r="F23" i="3"/>
  <c r="D23" i="3"/>
  <c r="H29" i="3" l="1"/>
  <c r="H26" i="3"/>
  <c r="H20" i="3"/>
  <c r="H14" i="3"/>
  <c r="H7" i="3"/>
  <c r="H23" i="3" l="1"/>
  <c r="I29" i="3"/>
  <c r="G29" i="3"/>
  <c r="I26" i="3"/>
  <c r="G26" i="3"/>
  <c r="G20" i="3"/>
  <c r="G14" i="3"/>
  <c r="K14" i="3" s="1"/>
  <c r="I7" i="3"/>
  <c r="G7" i="3"/>
  <c r="I23" i="3" l="1"/>
  <c r="G23" i="3"/>
  <c r="K7" i="3"/>
  <c r="K20" i="3"/>
</calcChain>
</file>

<file path=xl/sharedStrings.xml><?xml version="1.0" encoding="utf-8"?>
<sst xmlns="http://schemas.openxmlformats.org/spreadsheetml/2006/main" count="119" uniqueCount="58">
  <si>
    <t>Lp.</t>
  </si>
  <si>
    <t xml:space="preserve">Nazwa powierzchni </t>
  </si>
  <si>
    <t>J.m.</t>
  </si>
  <si>
    <t>RAZEM:</t>
  </si>
  <si>
    <t>Uwagi</t>
  </si>
  <si>
    <t>Powierzchnia pomieszczeń</t>
  </si>
  <si>
    <t>m²</t>
  </si>
  <si>
    <t>dywany/ wykładzina dywanowa</t>
  </si>
  <si>
    <r>
      <t>m</t>
    </r>
    <r>
      <rPr>
        <sz val="9"/>
        <rFont val="Calibri"/>
        <family val="2"/>
        <charset val="238"/>
      </rPr>
      <t>²</t>
    </r>
  </si>
  <si>
    <t>kamień</t>
  </si>
  <si>
    <t>parkiet/ panele</t>
  </si>
  <si>
    <t>PCV/linoleum</t>
  </si>
  <si>
    <t>terakota/ gres</t>
  </si>
  <si>
    <t>beton</t>
  </si>
  <si>
    <r>
      <t>m</t>
    </r>
    <r>
      <rPr>
        <b/>
        <sz val="9"/>
        <rFont val="Calibri"/>
        <family val="2"/>
        <charset val="238"/>
      </rPr>
      <t>²</t>
    </r>
  </si>
  <si>
    <t xml:space="preserve">powierzchnia podłogi </t>
  </si>
  <si>
    <t>ilość umywalek/zlewozmywaków</t>
  </si>
  <si>
    <t>szt</t>
  </si>
  <si>
    <t>ilość sedesów/pisuarów</t>
  </si>
  <si>
    <t>ilość kabin prysznicowych</t>
  </si>
  <si>
    <t>wykładzina dywanowa</t>
  </si>
  <si>
    <t>powierzchnie twarde, zmywalne</t>
  </si>
  <si>
    <t>teren utwardzony</t>
  </si>
  <si>
    <t>teren zielony</t>
  </si>
  <si>
    <t>os</t>
  </si>
  <si>
    <t>Liczba koszy/niszczarek</t>
  </si>
  <si>
    <t>Segregacja śmieci</t>
  </si>
  <si>
    <t>TAK/NIE</t>
  </si>
  <si>
    <t>*</t>
  </si>
  <si>
    <t>**</t>
  </si>
  <si>
    <r>
      <t>Powierzchnia sanitariatów i pom.socjalnych</t>
    </r>
    <r>
      <rPr>
        <sz val="9"/>
        <rFont val="Tahoma"/>
        <family val="2"/>
        <charset val="238"/>
      </rPr>
      <t>**</t>
    </r>
    <r>
      <rPr>
        <b/>
        <sz val="9"/>
        <rFont val="Tahoma"/>
        <family val="2"/>
        <charset val="238"/>
      </rPr>
      <t xml:space="preserve"> </t>
    </r>
  </si>
  <si>
    <t>powierzchnia glazury ściennej</t>
  </si>
  <si>
    <t>pojemność 30 litrów</t>
  </si>
  <si>
    <t>pojemność 60 litrów</t>
  </si>
  <si>
    <t>pojemność 120 litrów</t>
  </si>
  <si>
    <r>
      <t xml:space="preserve">Liczba pracowników i osób odwiedzających </t>
    </r>
    <r>
      <rPr>
        <sz val="9"/>
        <rFont val="Tahoma"/>
        <family val="2"/>
        <charset val="238"/>
      </rPr>
      <t>(średnio na miesiąc)***</t>
    </r>
  </si>
  <si>
    <t>***</t>
  </si>
  <si>
    <t>ilość osób konieczna do podania w celu właściwego oszacowania przez wykonawcę kosztów środków higieny osobistej (w przypadku jeśli wykonawca zapewnia w danej lokalizacji środki higieniczne)</t>
  </si>
  <si>
    <t>Ogólna powierzchnia sanitariatów i pomieszczeń socjalnych liczona tylko po powierzchni podłogi</t>
  </si>
  <si>
    <r>
      <t xml:space="preserve">Powierzchnia ciągów komunikacyjnych </t>
    </r>
    <r>
      <rPr>
        <sz val="9"/>
        <rFont val="Tahoma"/>
        <family val="2"/>
        <charset val="238"/>
      </rPr>
      <t>(w tym korytarze, schody, klatki schodowe)</t>
    </r>
  </si>
  <si>
    <t>pojemność 90 litrów</t>
  </si>
  <si>
    <t>Powierzchnia wewnętrzna RAZEM</t>
  </si>
  <si>
    <t>W przypadku postępowanie na kilka lokalizacji, można wypełnić dla każdego obiektu osobną kartę lub jedną kartę obmiarową na kilka obiektów. W kolumnach są już ustawione formuły matematyczne zliczające dane.</t>
  </si>
  <si>
    <t>Powierzchnia zewnętrzna przy budynku</t>
  </si>
  <si>
    <t>KARTY OBMIAROWE/WYKAZ POWIERZCHNI Z PODZIAŁEM NA LOKALIZACJE * teren Sekcji Eksploatacji Opole Główne</t>
  </si>
  <si>
    <t xml:space="preserve"> </t>
  </si>
  <si>
    <t>budynek biurowy Brzeg ul. 1 Maja 2</t>
  </si>
  <si>
    <t>budynek biurowy Opole ul. Popiełuszki 57a</t>
  </si>
  <si>
    <t>LCS Opole ul. Ks. Jana Dobrego 1</t>
  </si>
  <si>
    <t>TAK</t>
  </si>
  <si>
    <t>Brzeg ul. Starobrzeska</t>
  </si>
  <si>
    <t>Powierzczhnia przeszklona wewnętrzna</t>
  </si>
  <si>
    <t>Nastawnia OP st. Opole Gł.</t>
  </si>
  <si>
    <r>
      <t xml:space="preserve">Okna  </t>
    </r>
    <r>
      <rPr>
        <sz val="9"/>
        <rFont val="Tahoma"/>
        <family val="2"/>
        <charset val="238"/>
      </rPr>
      <t>(i drzwi przeszklone)</t>
    </r>
  </si>
  <si>
    <t>,</t>
  </si>
  <si>
    <t>Nastawnia OG Opole Groszowice (kontener)</t>
  </si>
  <si>
    <t>budynek biurowy Opole ul. Struga 1 (przy peronie 3)</t>
  </si>
  <si>
    <t>Załącznik nr 2a do Umowy nr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</si>
</sst>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Tahoma"/>
      <family val="2"/>
      <charset val="238"/>
    </font>
    <font>
      <sz val="9"/>
      <name val="Tahoma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/>
    </xf>
    <xf numFmtId="4" fontId="3" fillId="0" borderId="10" xfId="0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21" xfId="0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2" fontId="2" fillId="0" borderId="18" xfId="0" applyNumberFormat="1" applyFont="1" applyBorder="1" applyAlignment="1">
      <alignment horizontal="left" vertical="center" wrapText="1"/>
    </xf>
    <xf numFmtId="2" fontId="2" fillId="0" borderId="24" xfId="0" applyNumberFormat="1" applyFont="1" applyBorder="1" applyAlignment="1">
      <alignment horizontal="left" vertical="center" wrapText="1"/>
    </xf>
    <xf numFmtId="0" fontId="2" fillId="0" borderId="23" xfId="0" applyFont="1" applyBorder="1" applyAlignment="1">
      <alignment vertical="center"/>
    </xf>
    <xf numFmtId="4" fontId="3" fillId="0" borderId="8" xfId="0" applyNumberFormat="1" applyFont="1" applyBorder="1" applyAlignment="1">
      <alignment vertical="center"/>
    </xf>
    <xf numFmtId="0" fontId="3" fillId="0" borderId="28" xfId="0" applyFont="1" applyBorder="1" applyAlignment="1">
      <alignment horizontal="right" vertical="center" wrapText="1"/>
    </xf>
    <xf numFmtId="0" fontId="2" fillId="0" borderId="3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4" fontId="3" fillId="0" borderId="19" xfId="0" applyNumberFormat="1" applyFont="1" applyBorder="1" applyAlignment="1">
      <alignment vertical="center"/>
    </xf>
    <xf numFmtId="0" fontId="3" fillId="0" borderId="3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4" fontId="3" fillId="0" borderId="16" xfId="0" applyNumberFormat="1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4" fontId="2" fillId="0" borderId="32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2" fontId="3" fillId="0" borderId="14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 wrapText="1"/>
    </xf>
    <xf numFmtId="2" fontId="3" fillId="0" borderId="28" xfId="0" applyNumberFormat="1" applyFont="1" applyBorder="1" applyAlignment="1">
      <alignment horizontal="right" vertical="center" wrapText="1"/>
    </xf>
    <xf numFmtId="4" fontId="3" fillId="0" borderId="13" xfId="0" applyNumberFormat="1" applyFont="1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4" fontId="2" fillId="0" borderId="19" xfId="0" applyNumberFormat="1" applyFont="1" applyBorder="1" applyAlignment="1">
      <alignment vertical="center"/>
    </xf>
    <xf numFmtId="2" fontId="2" fillId="0" borderId="7" xfId="0" applyNumberFormat="1" applyFont="1" applyBorder="1" applyAlignment="1">
      <alignment horizontal="left" vertical="center" wrapText="1"/>
    </xf>
    <xf numFmtId="0" fontId="2" fillId="0" borderId="38" xfId="0" applyFont="1" applyBorder="1" applyAlignment="1">
      <alignment vertical="center"/>
    </xf>
    <xf numFmtId="0" fontId="1" fillId="0" borderId="0" xfId="0" applyFont="1"/>
    <xf numFmtId="0" fontId="6" fillId="0" borderId="0" xfId="0" applyFont="1"/>
    <xf numFmtId="0" fontId="0" fillId="0" borderId="0" xfId="0" applyAlignment="1">
      <alignment horizontal="right" vertical="top"/>
    </xf>
    <xf numFmtId="2" fontId="3" fillId="0" borderId="0" xfId="0" applyNumberFormat="1" applyFont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4" fontId="2" fillId="0" borderId="35" xfId="0" applyNumberFormat="1" applyFont="1" applyBorder="1" applyAlignment="1">
      <alignment vertical="center"/>
    </xf>
    <xf numFmtId="0" fontId="7" fillId="0" borderId="0" xfId="0" applyFont="1"/>
    <xf numFmtId="2" fontId="2" fillId="0" borderId="5" xfId="0" applyNumberFormat="1" applyFont="1" applyBorder="1" applyAlignment="1">
      <alignment vertical="center"/>
    </xf>
    <xf numFmtId="2" fontId="2" fillId="0" borderId="7" xfId="0" applyNumberFormat="1" applyFont="1" applyBorder="1" applyAlignment="1">
      <alignment vertical="center"/>
    </xf>
    <xf numFmtId="2" fontId="2" fillId="0" borderId="2" xfId="0" applyNumberFormat="1" applyFont="1" applyBorder="1" applyAlignment="1">
      <alignment vertical="center"/>
    </xf>
    <xf numFmtId="2" fontId="3" fillId="0" borderId="12" xfId="0" applyNumberFormat="1" applyFont="1" applyBorder="1" applyAlignment="1">
      <alignment vertical="center"/>
    </xf>
    <xf numFmtId="2" fontId="3" fillId="0" borderId="17" xfId="0" applyNumberFormat="1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2" fontId="3" fillId="0" borderId="27" xfId="0" applyNumberFormat="1" applyFont="1" applyBorder="1" applyAlignment="1">
      <alignment vertical="center"/>
    </xf>
    <xf numFmtId="2" fontId="3" fillId="0" borderId="30" xfId="0" applyNumberFormat="1" applyFont="1" applyBorder="1" applyAlignment="1">
      <alignment vertical="center"/>
    </xf>
    <xf numFmtId="4" fontId="2" fillId="0" borderId="6" xfId="0" applyNumberFormat="1" applyFont="1" applyBorder="1" applyAlignment="1">
      <alignment vertical="center"/>
    </xf>
    <xf numFmtId="4" fontId="3" fillId="0" borderId="12" xfId="0" applyNumberFormat="1" applyFont="1" applyBorder="1" applyAlignment="1">
      <alignment vertical="center"/>
    </xf>
    <xf numFmtId="4" fontId="3" fillId="0" borderId="17" xfId="0" applyNumberFormat="1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2" fontId="2" fillId="0" borderId="24" xfId="0" applyNumberFormat="1" applyFont="1" applyBorder="1" applyAlignment="1">
      <alignment vertical="center"/>
    </xf>
    <xf numFmtId="4" fontId="2" fillId="0" borderId="25" xfId="0" applyNumberFormat="1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3" fillId="0" borderId="41" xfId="0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4" fontId="3" fillId="0" borderId="14" xfId="0" applyNumberFormat="1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0" fontId="3" fillId="0" borderId="8" xfId="0" applyFont="1" applyBorder="1" applyAlignment="1">
      <alignment horizontal="center" vertical="center"/>
    </xf>
    <xf numFmtId="2" fontId="3" fillId="0" borderId="4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4" xfId="0" applyFont="1" applyBorder="1" applyAlignment="1">
      <alignment vertical="center"/>
    </xf>
    <xf numFmtId="3" fontId="2" fillId="0" borderId="12" xfId="0" applyNumberFormat="1" applyFont="1" applyBorder="1" applyAlignment="1">
      <alignment vertical="center"/>
    </xf>
    <xf numFmtId="3" fontId="2" fillId="0" borderId="33" xfId="0" applyNumberFormat="1" applyFont="1" applyBorder="1" applyAlignment="1">
      <alignment vertical="center"/>
    </xf>
    <xf numFmtId="2" fontId="3" fillId="0" borderId="14" xfId="0" applyNumberFormat="1" applyFont="1" applyBorder="1" applyAlignment="1">
      <alignment vertical="center"/>
    </xf>
    <xf numFmtId="2" fontId="3" fillId="0" borderId="9" xfId="0" applyNumberFormat="1" applyFont="1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3" fontId="3" fillId="0" borderId="14" xfId="0" applyNumberFormat="1" applyFont="1" applyBorder="1" applyAlignment="1">
      <alignment vertical="center"/>
    </xf>
    <xf numFmtId="4" fontId="3" fillId="0" borderId="11" xfId="0" applyNumberFormat="1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2" fontId="2" fillId="0" borderId="35" xfId="0" applyNumberFormat="1" applyFont="1" applyBorder="1" applyAlignment="1">
      <alignment vertical="center"/>
    </xf>
    <xf numFmtId="0" fontId="2" fillId="0" borderId="42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2" fontId="2" fillId="0" borderId="23" xfId="0" applyNumberFormat="1" applyFont="1" applyBorder="1" applyAlignment="1">
      <alignment vertical="center"/>
    </xf>
    <xf numFmtId="3" fontId="2" fillId="0" borderId="42" xfId="0" applyNumberFormat="1" applyFont="1" applyBorder="1" applyAlignment="1">
      <alignment vertical="center"/>
    </xf>
    <xf numFmtId="3" fontId="2" fillId="0" borderId="44" xfId="0" applyNumberFormat="1" applyFont="1" applyBorder="1" applyAlignment="1">
      <alignment vertical="center"/>
    </xf>
    <xf numFmtId="3" fontId="2" fillId="0" borderId="24" xfId="0" applyNumberFormat="1" applyFont="1" applyBorder="1" applyAlignment="1">
      <alignment vertical="center"/>
    </xf>
    <xf numFmtId="4" fontId="3" fillId="0" borderId="26" xfId="0" applyNumberFormat="1" applyFont="1" applyBorder="1" applyAlignment="1">
      <alignment vertical="center"/>
    </xf>
    <xf numFmtId="3" fontId="2" fillId="0" borderId="23" xfId="0" applyNumberFormat="1" applyFont="1" applyBorder="1" applyAlignment="1">
      <alignment vertical="center"/>
    </xf>
    <xf numFmtId="3" fontId="3" fillId="0" borderId="26" xfId="0" applyNumberFormat="1" applyFont="1" applyBorder="1" applyAlignment="1">
      <alignment vertical="center"/>
    </xf>
    <xf numFmtId="3" fontId="3" fillId="0" borderId="46" xfId="0" applyNumberFormat="1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46" xfId="0" applyFont="1" applyBorder="1" applyAlignment="1">
      <alignment vertical="center"/>
    </xf>
    <xf numFmtId="2" fontId="3" fillId="0" borderId="43" xfId="0" applyNumberFormat="1" applyFont="1" applyBorder="1" applyAlignment="1">
      <alignment vertical="center"/>
    </xf>
    <xf numFmtId="0" fontId="0" fillId="0" borderId="0" xfId="0" applyAlignment="1">
      <alignment horizontal="right"/>
    </xf>
    <xf numFmtId="4" fontId="2" fillId="0" borderId="23" xfId="0" applyNumberFormat="1" applyFont="1" applyBorder="1" applyAlignment="1">
      <alignment vertical="center"/>
    </xf>
    <xf numFmtId="4" fontId="2" fillId="0" borderId="24" xfId="0" applyNumberFormat="1" applyFont="1" applyBorder="1" applyAlignment="1">
      <alignment vertical="center"/>
    </xf>
    <xf numFmtId="0" fontId="2" fillId="0" borderId="23" xfId="0" applyFont="1" applyBorder="1" applyAlignment="1">
      <alignment horizontal="right" vertical="center"/>
    </xf>
    <xf numFmtId="0" fontId="2" fillId="0" borderId="35" xfId="0" applyFont="1" applyBorder="1" applyAlignment="1">
      <alignment horizontal="right" vertical="center"/>
    </xf>
    <xf numFmtId="3" fontId="3" fillId="0" borderId="4" xfId="0" applyNumberFormat="1" applyFont="1" applyBorder="1" applyAlignment="1">
      <alignment vertical="center"/>
    </xf>
    <xf numFmtId="1" fontId="3" fillId="0" borderId="12" xfId="0" applyNumberFormat="1" applyFont="1" applyBorder="1" applyAlignment="1">
      <alignment vertical="center"/>
    </xf>
    <xf numFmtId="1" fontId="3" fillId="0" borderId="20" xfId="0" applyNumberFormat="1" applyFont="1" applyBorder="1" applyAlignment="1">
      <alignment vertical="center"/>
    </xf>
    <xf numFmtId="2" fontId="3" fillId="0" borderId="37" xfId="0" applyNumberFormat="1" applyFont="1" applyBorder="1" applyAlignment="1">
      <alignment vertical="center"/>
    </xf>
    <xf numFmtId="2" fontId="2" fillId="0" borderId="12" xfId="0" applyNumberFormat="1" applyFont="1" applyBorder="1" applyAlignment="1">
      <alignment vertical="center"/>
    </xf>
    <xf numFmtId="2" fontId="2" fillId="0" borderId="26" xfId="0" applyNumberFormat="1" applyFont="1" applyBorder="1" applyAlignment="1">
      <alignment vertical="center"/>
    </xf>
    <xf numFmtId="2" fontId="3" fillId="0" borderId="0" xfId="0" applyNumberFormat="1" applyFont="1" applyAlignment="1">
      <alignment vertical="center"/>
    </xf>
    <xf numFmtId="2" fontId="3" fillId="0" borderId="34" xfId="0" applyNumberFormat="1" applyFont="1" applyBorder="1" applyAlignment="1">
      <alignment vertical="center"/>
    </xf>
    <xf numFmtId="4" fontId="2" fillId="2" borderId="25" xfId="0" applyNumberFormat="1" applyFont="1" applyFill="1" applyBorder="1" applyAlignment="1">
      <alignment vertical="center"/>
    </xf>
    <xf numFmtId="2" fontId="3" fillId="2" borderId="39" xfId="0" applyNumberFormat="1" applyFont="1" applyFill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4" fontId="2" fillId="0" borderId="13" xfId="0" applyNumberFormat="1" applyFont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8" fillId="3" borderId="44" xfId="0" applyFont="1" applyFill="1" applyBorder="1" applyAlignment="1">
      <alignment horizontal="center" wrapText="1"/>
    </xf>
    <xf numFmtId="0" fontId="8" fillId="3" borderId="33" xfId="0" applyFont="1" applyFill="1" applyBorder="1" applyAlignment="1">
      <alignment horizontal="center" wrapText="1"/>
    </xf>
    <xf numFmtId="0" fontId="8" fillId="3" borderId="45" xfId="0" applyFont="1" applyFill="1" applyBorder="1" applyAlignment="1">
      <alignment horizontal="center" wrapText="1"/>
    </xf>
    <xf numFmtId="0" fontId="8" fillId="3" borderId="23" xfId="0" applyFont="1" applyFill="1" applyBorder="1" applyAlignment="1">
      <alignment horizontal="center" wrapText="1"/>
    </xf>
    <xf numFmtId="1" fontId="3" fillId="2" borderId="17" xfId="0" applyNumberFormat="1" applyFont="1" applyFill="1" applyBorder="1" applyAlignment="1">
      <alignment vertical="center"/>
    </xf>
    <xf numFmtId="1" fontId="3" fillId="2" borderId="36" xfId="0" applyNumberFormat="1" applyFont="1" applyFill="1" applyBorder="1" applyAlignment="1">
      <alignment vertical="center"/>
    </xf>
    <xf numFmtId="1" fontId="3" fillId="2" borderId="12" xfId="0" applyNumberFormat="1" applyFont="1" applyFill="1" applyBorder="1" applyAlignment="1">
      <alignment vertical="center"/>
    </xf>
    <xf numFmtId="1" fontId="3" fillId="2" borderId="20" xfId="0" applyNumberFormat="1" applyFont="1" applyFill="1" applyBorder="1" applyAlignment="1">
      <alignment vertical="center"/>
    </xf>
    <xf numFmtId="2" fontId="3" fillId="0" borderId="0" xfId="0" applyNumberFormat="1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/>
    <xf numFmtId="0" fontId="0" fillId="0" borderId="24" xfId="0" applyBorder="1" applyAlignment="1">
      <alignment horizontal="center" wrapText="1"/>
    </xf>
    <xf numFmtId="0" fontId="0" fillId="0" borderId="40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4"/>
  <sheetViews>
    <sheetView tabSelected="1" zoomScale="106" zoomScaleNormal="106" workbookViewId="0">
      <selection activeCell="F48" sqref="F48"/>
    </sheetView>
  </sheetViews>
  <sheetFormatPr defaultRowHeight="15" x14ac:dyDescent="0.25"/>
  <cols>
    <col min="1" max="1" width="5" customWidth="1"/>
    <col min="2" max="2" width="37.7109375" customWidth="1"/>
    <col min="4" max="4" width="11.7109375" customWidth="1"/>
    <col min="5" max="5" width="12.42578125" customWidth="1"/>
    <col min="6" max="6" width="14.5703125" customWidth="1"/>
    <col min="7" max="7" width="14.85546875" customWidth="1"/>
    <col min="8" max="9" width="15.28515625" customWidth="1"/>
    <col min="10" max="10" width="12.140625" customWidth="1"/>
    <col min="11" max="11" width="19.7109375" customWidth="1"/>
    <col min="12" max="12" width="14.85546875" customWidth="1"/>
  </cols>
  <sheetData>
    <row r="1" spans="1:19" x14ac:dyDescent="0.25">
      <c r="I1" s="106"/>
      <c r="J1" s="106"/>
      <c r="L1" s="106" t="s">
        <v>57</v>
      </c>
    </row>
    <row r="2" spans="1:19" x14ac:dyDescent="0.25">
      <c r="I2" s="106"/>
      <c r="J2" s="106"/>
    </row>
    <row r="3" spans="1:19" ht="23.25" customHeight="1" x14ac:dyDescent="0.25">
      <c r="B3" s="50" t="s">
        <v>44</v>
      </c>
      <c r="C3" s="44"/>
      <c r="D3" s="44"/>
      <c r="E3" s="44"/>
      <c r="F3" s="44"/>
      <c r="G3" s="44"/>
      <c r="H3" s="44"/>
    </row>
    <row r="4" spans="1:19" ht="17.25" customHeight="1" thickBot="1" x14ac:dyDescent="0.3">
      <c r="B4" s="45"/>
      <c r="C4" s="44"/>
      <c r="D4" s="44"/>
      <c r="E4" s="44"/>
      <c r="F4" s="44"/>
      <c r="G4" s="44"/>
      <c r="H4" s="44"/>
    </row>
    <row r="5" spans="1:19" ht="16.5" customHeight="1" thickBot="1" x14ac:dyDescent="0.3">
      <c r="B5" s="44"/>
      <c r="D5" s="137"/>
      <c r="E5" s="137"/>
      <c r="F5" s="137"/>
      <c r="G5" s="137"/>
      <c r="H5" s="137"/>
      <c r="I5" s="137"/>
      <c r="J5" s="138"/>
      <c r="O5" t="s">
        <v>45</v>
      </c>
    </row>
    <row r="6" spans="1:19" ht="78" customHeight="1" thickBot="1" x14ac:dyDescent="0.3">
      <c r="A6" s="123" t="s">
        <v>0</v>
      </c>
      <c r="B6" s="124" t="s">
        <v>1</v>
      </c>
      <c r="C6" s="125" t="s">
        <v>2</v>
      </c>
      <c r="D6" s="126" t="s">
        <v>48</v>
      </c>
      <c r="E6" s="126" t="s">
        <v>52</v>
      </c>
      <c r="F6" s="126" t="s">
        <v>55</v>
      </c>
      <c r="G6" s="127" t="s">
        <v>56</v>
      </c>
      <c r="H6" s="128" t="s">
        <v>46</v>
      </c>
      <c r="I6" s="129" t="s">
        <v>47</v>
      </c>
      <c r="J6" s="129" t="s">
        <v>50</v>
      </c>
      <c r="K6" s="123" t="s">
        <v>3</v>
      </c>
      <c r="L6" s="125" t="s">
        <v>4</v>
      </c>
      <c r="Q6" t="s">
        <v>45</v>
      </c>
    </row>
    <row r="7" spans="1:19" ht="14.25" customHeight="1" x14ac:dyDescent="0.25">
      <c r="A7" s="1">
        <v>1</v>
      </c>
      <c r="B7" s="8" t="s">
        <v>5</v>
      </c>
      <c r="C7" s="1" t="s">
        <v>6</v>
      </c>
      <c r="D7" s="51">
        <f t="shared" ref="D7:F7" si="0">D8+D9+D10+D11+D12+D13</f>
        <v>68.150000000000006</v>
      </c>
      <c r="E7" s="51">
        <f t="shared" si="0"/>
        <v>79.180000000000007</v>
      </c>
      <c r="F7" s="51">
        <f t="shared" si="0"/>
        <v>60.69</v>
      </c>
      <c r="G7" s="51">
        <f t="shared" ref="G7:K7" si="1">G8+G9+G10+G11+G12+G13</f>
        <v>333.51</v>
      </c>
      <c r="H7" s="51">
        <f t="shared" si="1"/>
        <v>158.19999999999999</v>
      </c>
      <c r="I7" s="51">
        <f t="shared" si="1"/>
        <v>295.68</v>
      </c>
      <c r="J7" s="52"/>
      <c r="K7" s="53">
        <f t="shared" si="1"/>
        <v>995.41</v>
      </c>
      <c r="L7" s="28"/>
      <c r="Q7" t="s">
        <v>45</v>
      </c>
    </row>
    <row r="8" spans="1:19" ht="14.25" customHeight="1" x14ac:dyDescent="0.25">
      <c r="A8" s="31"/>
      <c r="B8" s="32" t="s">
        <v>7</v>
      </c>
      <c r="C8" s="10" t="s">
        <v>8</v>
      </c>
      <c r="D8" s="70"/>
      <c r="E8" s="70"/>
      <c r="F8" s="70"/>
      <c r="G8" s="54"/>
      <c r="H8" s="55"/>
      <c r="I8" s="54"/>
      <c r="J8" s="83"/>
      <c r="K8" s="38">
        <f t="shared" ref="K8:K13" si="2">G8+H8+I8+D8+E8+F8</f>
        <v>0</v>
      </c>
      <c r="L8" s="6"/>
      <c r="O8" t="s">
        <v>45</v>
      </c>
      <c r="P8" t="s">
        <v>45</v>
      </c>
    </row>
    <row r="9" spans="1:19" ht="14.25" customHeight="1" x14ac:dyDescent="0.25">
      <c r="A9" s="9"/>
      <c r="B9" s="19" t="s">
        <v>9</v>
      </c>
      <c r="C9" s="10" t="s">
        <v>8</v>
      </c>
      <c r="D9" s="70"/>
      <c r="E9" s="70"/>
      <c r="F9" s="70"/>
      <c r="G9" s="54"/>
      <c r="H9" s="55"/>
      <c r="I9" s="54"/>
      <c r="J9" s="83"/>
      <c r="K9" s="38">
        <f t="shared" si="2"/>
        <v>0</v>
      </c>
      <c r="L9" s="6"/>
    </row>
    <row r="10" spans="1:19" ht="14.25" customHeight="1" x14ac:dyDescent="0.25">
      <c r="A10" s="9"/>
      <c r="B10" s="3" t="s">
        <v>10</v>
      </c>
      <c r="C10" s="24" t="s">
        <v>8</v>
      </c>
      <c r="D10" s="70"/>
      <c r="E10" s="70"/>
      <c r="F10" s="70"/>
      <c r="G10" s="54"/>
      <c r="H10" s="55"/>
      <c r="I10" s="54">
        <v>22</v>
      </c>
      <c r="J10" s="83"/>
      <c r="K10" s="38">
        <f t="shared" si="2"/>
        <v>22</v>
      </c>
      <c r="L10" s="6"/>
      <c r="R10" t="s">
        <v>45</v>
      </c>
    </row>
    <row r="11" spans="1:19" ht="14.25" customHeight="1" x14ac:dyDescent="0.25">
      <c r="A11" s="9"/>
      <c r="B11" s="3" t="s">
        <v>11</v>
      </c>
      <c r="C11" s="10" t="s">
        <v>8</v>
      </c>
      <c r="D11" s="62">
        <v>68.150000000000006</v>
      </c>
      <c r="E11" s="54">
        <v>79.180000000000007</v>
      </c>
      <c r="F11" s="76">
        <v>60.69</v>
      </c>
      <c r="G11" s="54">
        <v>180.42</v>
      </c>
      <c r="H11" s="55">
        <v>158.19999999999999</v>
      </c>
      <c r="I11" s="54">
        <v>213.68</v>
      </c>
      <c r="J11" s="83"/>
      <c r="K11" s="38">
        <f t="shared" si="2"/>
        <v>760.31999999999994</v>
      </c>
      <c r="L11" s="6"/>
    </row>
    <row r="12" spans="1:19" ht="14.25" customHeight="1" x14ac:dyDescent="0.25">
      <c r="A12" s="9"/>
      <c r="B12" s="3" t="s">
        <v>12</v>
      </c>
      <c r="C12" s="75" t="s">
        <v>8</v>
      </c>
      <c r="D12" s="70"/>
      <c r="E12" s="70"/>
      <c r="F12" s="70"/>
      <c r="G12" s="54">
        <v>153.09</v>
      </c>
      <c r="H12" s="55"/>
      <c r="I12" s="54"/>
      <c r="J12" s="83"/>
      <c r="K12" s="38">
        <f t="shared" si="2"/>
        <v>153.09</v>
      </c>
      <c r="L12" s="6"/>
    </row>
    <row r="13" spans="1:19" ht="14.25" customHeight="1" thickBot="1" x14ac:dyDescent="0.3">
      <c r="A13" s="9"/>
      <c r="B13" s="3" t="s">
        <v>13</v>
      </c>
      <c r="C13" s="10" t="s">
        <v>8</v>
      </c>
      <c r="D13" s="56"/>
      <c r="E13" s="56"/>
      <c r="F13" s="56"/>
      <c r="G13" s="57"/>
      <c r="H13" s="58"/>
      <c r="I13" s="57">
        <v>60</v>
      </c>
      <c r="J13" s="84"/>
      <c r="K13" s="38">
        <f t="shared" si="2"/>
        <v>60</v>
      </c>
      <c r="L13" s="18"/>
    </row>
    <row r="14" spans="1:19" ht="26.25" customHeight="1" x14ac:dyDescent="0.25">
      <c r="A14" s="1">
        <v>2</v>
      </c>
      <c r="B14" s="20" t="s">
        <v>30</v>
      </c>
      <c r="C14" s="1" t="s">
        <v>14</v>
      </c>
      <c r="D14" s="59">
        <f t="shared" ref="D14:F14" si="3">D15</f>
        <v>10.97</v>
      </c>
      <c r="E14" s="59">
        <f t="shared" si="3"/>
        <v>8.33</v>
      </c>
      <c r="F14" s="59">
        <f t="shared" si="3"/>
        <v>2.65</v>
      </c>
      <c r="G14" s="59">
        <f t="shared" ref="G14:H14" si="4">G15</f>
        <v>47.9</v>
      </c>
      <c r="H14" s="59">
        <f t="shared" si="4"/>
        <v>20.399999999999999</v>
      </c>
      <c r="I14" s="59">
        <f>I15</f>
        <v>33</v>
      </c>
      <c r="J14" s="85"/>
      <c r="K14" s="28">
        <f>D14+E14+F14+G14+H14+I14</f>
        <v>123.25</v>
      </c>
      <c r="L14" s="28"/>
      <c r="O14" t="s">
        <v>45</v>
      </c>
      <c r="R14" t="s">
        <v>45</v>
      </c>
    </row>
    <row r="15" spans="1:19" ht="14.25" customHeight="1" x14ac:dyDescent="0.25">
      <c r="A15" s="5"/>
      <c r="B15" s="4" t="s">
        <v>15</v>
      </c>
      <c r="C15" s="10" t="s">
        <v>8</v>
      </c>
      <c r="D15" s="70">
        <v>10.97</v>
      </c>
      <c r="E15" s="70">
        <v>8.33</v>
      </c>
      <c r="F15" s="70">
        <v>2.65</v>
      </c>
      <c r="G15" s="54">
        <v>47.9</v>
      </c>
      <c r="H15" s="61">
        <v>20.399999999999999</v>
      </c>
      <c r="I15" s="60">
        <v>33</v>
      </c>
      <c r="J15" s="86"/>
      <c r="K15" s="6">
        <f>D15+E15+F15+G15+N20+H15</f>
        <v>90.25</v>
      </c>
      <c r="L15" s="29"/>
    </row>
    <row r="16" spans="1:19" ht="14.25" customHeight="1" x14ac:dyDescent="0.25">
      <c r="A16" s="5"/>
      <c r="B16" s="4" t="s">
        <v>31</v>
      </c>
      <c r="C16" s="10" t="s">
        <v>8</v>
      </c>
      <c r="D16" s="76">
        <v>29.2</v>
      </c>
      <c r="E16" s="76">
        <v>23.38</v>
      </c>
      <c r="F16" s="70"/>
      <c r="G16" s="54">
        <v>228.1</v>
      </c>
      <c r="H16" s="61">
        <v>19.7</v>
      </c>
      <c r="I16" s="60">
        <v>33</v>
      </c>
      <c r="J16" s="86"/>
      <c r="K16" s="6">
        <f>D16+E16+F16+G16+H16+I16</f>
        <v>333.38</v>
      </c>
      <c r="L16" s="29"/>
      <c r="O16" t="s">
        <v>45</v>
      </c>
      <c r="P16" t="s">
        <v>45</v>
      </c>
      <c r="Q16" t="s">
        <v>45</v>
      </c>
      <c r="R16" t="s">
        <v>45</v>
      </c>
      <c r="S16" t="s">
        <v>45</v>
      </c>
    </row>
    <row r="17" spans="1:22" ht="14.25" customHeight="1" x14ac:dyDescent="0.25">
      <c r="A17" s="5"/>
      <c r="B17" s="4" t="s">
        <v>16</v>
      </c>
      <c r="C17" s="24" t="s">
        <v>17</v>
      </c>
      <c r="D17" s="70">
        <v>4</v>
      </c>
      <c r="E17" s="70">
        <v>2</v>
      </c>
      <c r="F17" s="70">
        <v>2</v>
      </c>
      <c r="G17" s="132">
        <v>13</v>
      </c>
      <c r="H17" s="130">
        <v>6</v>
      </c>
      <c r="I17" s="112">
        <v>6</v>
      </c>
      <c r="J17" s="73"/>
      <c r="K17" s="6">
        <f>D17+E17+F17+G17+H17+I17</f>
        <v>33</v>
      </c>
      <c r="L17" s="6"/>
    </row>
    <row r="18" spans="1:22" ht="14.25" customHeight="1" x14ac:dyDescent="0.25">
      <c r="A18" s="5"/>
      <c r="B18" s="4" t="s">
        <v>18</v>
      </c>
      <c r="C18" s="10" t="s">
        <v>17</v>
      </c>
      <c r="D18" s="70">
        <v>2</v>
      </c>
      <c r="E18" s="70">
        <v>1</v>
      </c>
      <c r="F18" s="70">
        <v>1</v>
      </c>
      <c r="G18" s="132">
        <v>7</v>
      </c>
      <c r="H18" s="130">
        <v>5</v>
      </c>
      <c r="I18" s="112">
        <v>6</v>
      </c>
      <c r="J18" s="73"/>
      <c r="K18" s="6">
        <f>D18+E18+F18+G18+H18+I18</f>
        <v>22</v>
      </c>
      <c r="L18" s="6"/>
      <c r="U18" t="s">
        <v>45</v>
      </c>
    </row>
    <row r="19" spans="1:22" ht="14.25" customHeight="1" thickBot="1" x14ac:dyDescent="0.3">
      <c r="A19" s="12"/>
      <c r="B19" s="13" t="s">
        <v>19</v>
      </c>
      <c r="C19" s="26" t="s">
        <v>17</v>
      </c>
      <c r="D19" s="71">
        <v>1</v>
      </c>
      <c r="E19" s="71"/>
      <c r="F19" s="71"/>
      <c r="G19" s="133">
        <v>3</v>
      </c>
      <c r="H19" s="131">
        <v>2</v>
      </c>
      <c r="I19" s="113"/>
      <c r="J19" s="87"/>
      <c r="K19" s="6">
        <f>D19+E19+F19+G19+H19+I19</f>
        <v>6</v>
      </c>
      <c r="L19" s="30"/>
      <c r="Q19" t="s">
        <v>45</v>
      </c>
      <c r="S19" t="s">
        <v>45</v>
      </c>
    </row>
    <row r="20" spans="1:22" ht="41.25" customHeight="1" x14ac:dyDescent="0.25">
      <c r="A20" s="1">
        <v>3</v>
      </c>
      <c r="B20" s="8" t="s">
        <v>39</v>
      </c>
      <c r="C20" s="1" t="s">
        <v>14</v>
      </c>
      <c r="D20" s="59">
        <f t="shared" ref="D20:F20" si="5">D21+D22</f>
        <v>20.11</v>
      </c>
      <c r="E20" s="59">
        <f t="shared" si="5"/>
        <v>109.9</v>
      </c>
      <c r="F20" s="59">
        <f t="shared" si="5"/>
        <v>0</v>
      </c>
      <c r="G20" s="59">
        <f t="shared" ref="G20:K20" si="6">G21+G22</f>
        <v>128.51</v>
      </c>
      <c r="H20" s="59">
        <f t="shared" si="6"/>
        <v>61.2</v>
      </c>
      <c r="I20" s="59">
        <f>I21+I22</f>
        <v>42</v>
      </c>
      <c r="J20" s="85"/>
      <c r="K20" s="28">
        <f t="shared" si="6"/>
        <v>361.71999999999997</v>
      </c>
      <c r="L20" s="28"/>
      <c r="S20" t="s">
        <v>45</v>
      </c>
      <c r="T20" t="s">
        <v>45</v>
      </c>
      <c r="V20" t="s">
        <v>45</v>
      </c>
    </row>
    <row r="21" spans="1:22" ht="14.25" customHeight="1" x14ac:dyDescent="0.25">
      <c r="A21" s="5"/>
      <c r="B21" s="2" t="s">
        <v>20</v>
      </c>
      <c r="C21" s="10" t="s">
        <v>8</v>
      </c>
      <c r="D21" s="70"/>
      <c r="E21" s="70"/>
      <c r="F21" s="70"/>
      <c r="G21" s="62"/>
      <c r="H21" s="63"/>
      <c r="I21" s="62"/>
      <c r="J21" s="88"/>
      <c r="K21" s="38">
        <f>D21+E21+F21+G21+H21+I21</f>
        <v>0</v>
      </c>
      <c r="L21" s="6"/>
      <c r="O21" t="s">
        <v>45</v>
      </c>
    </row>
    <row r="22" spans="1:22" ht="14.25" customHeight="1" thickBot="1" x14ac:dyDescent="0.3">
      <c r="A22" s="11"/>
      <c r="B22" s="4" t="s">
        <v>21</v>
      </c>
      <c r="C22" s="24" t="s">
        <v>8</v>
      </c>
      <c r="D22" s="72">
        <v>20.11</v>
      </c>
      <c r="E22" s="72">
        <v>109.9</v>
      </c>
      <c r="F22" s="105"/>
      <c r="G22" s="64">
        <v>128.51</v>
      </c>
      <c r="H22" s="114">
        <v>61.2</v>
      </c>
      <c r="I22" s="118">
        <v>42</v>
      </c>
      <c r="J22" s="89"/>
      <c r="K22" s="38">
        <f>D22+E22+F22+G22+H22+I22</f>
        <v>361.71999999999997</v>
      </c>
      <c r="L22" s="38"/>
      <c r="O22" t="s">
        <v>45</v>
      </c>
      <c r="S22" t="s">
        <v>45</v>
      </c>
    </row>
    <row r="23" spans="1:22" ht="14.25" customHeight="1" thickBot="1" x14ac:dyDescent="0.3">
      <c r="A23" s="7">
        <v>4</v>
      </c>
      <c r="B23" s="48" t="s">
        <v>41</v>
      </c>
      <c r="C23" s="22" t="s">
        <v>6</v>
      </c>
      <c r="D23" s="95">
        <f t="shared" ref="D23:F23" si="7">D7+D14+D20</f>
        <v>99.23</v>
      </c>
      <c r="E23" s="95">
        <f t="shared" si="7"/>
        <v>197.41000000000003</v>
      </c>
      <c r="F23" s="95">
        <f t="shared" si="7"/>
        <v>63.339999999999996</v>
      </c>
      <c r="G23" s="95">
        <f t="shared" ref="G23:I23" si="8">G7+G14+G20</f>
        <v>509.91999999999996</v>
      </c>
      <c r="H23" s="95">
        <f t="shared" si="8"/>
        <v>239.8</v>
      </c>
      <c r="I23" s="92">
        <f t="shared" si="8"/>
        <v>370.68</v>
      </c>
      <c r="J23" s="65"/>
      <c r="K23" s="27">
        <f>D23+E23+F23+G23+H23+I23+J23</f>
        <v>1480.38</v>
      </c>
      <c r="L23" s="23"/>
      <c r="N23" t="s">
        <v>45</v>
      </c>
      <c r="U23" t="s">
        <v>45</v>
      </c>
    </row>
    <row r="24" spans="1:22" ht="14.25" customHeight="1" thickBot="1" x14ac:dyDescent="0.3">
      <c r="A24" s="7">
        <v>5</v>
      </c>
      <c r="B24" s="16" t="s">
        <v>53</v>
      </c>
      <c r="C24" s="22" t="s">
        <v>6</v>
      </c>
      <c r="D24" s="49">
        <v>22.05</v>
      </c>
      <c r="E24" s="49">
        <v>19.420000000000002</v>
      </c>
      <c r="F24" s="49">
        <v>18.64</v>
      </c>
      <c r="G24" s="49">
        <v>118.4</v>
      </c>
      <c r="H24" s="107">
        <v>17.059999999999999</v>
      </c>
      <c r="I24" s="49">
        <v>72</v>
      </c>
      <c r="J24" s="108"/>
      <c r="K24" s="27">
        <f>D24+E24+F24+G24+H24+I24+J24</f>
        <v>267.57</v>
      </c>
      <c r="L24" s="23"/>
      <c r="Q24" t="s">
        <v>45</v>
      </c>
    </row>
    <row r="25" spans="1:22" ht="28.5" customHeight="1" thickBot="1" x14ac:dyDescent="0.3">
      <c r="A25" s="7">
        <v>6</v>
      </c>
      <c r="B25" s="16" t="s">
        <v>51</v>
      </c>
      <c r="C25" s="22" t="s">
        <v>6</v>
      </c>
      <c r="D25" s="49"/>
      <c r="E25" s="49">
        <v>61.15</v>
      </c>
      <c r="F25" s="49"/>
      <c r="G25" s="17"/>
      <c r="H25" s="43"/>
      <c r="I25" s="17"/>
      <c r="J25" s="79"/>
      <c r="K25" s="122">
        <f>D25+E25+F25+G25+H25+I25+J25</f>
        <v>61.15</v>
      </c>
      <c r="L25" s="27"/>
      <c r="O25" t="s">
        <v>45</v>
      </c>
    </row>
    <row r="26" spans="1:22" ht="22.5" customHeight="1" thickBot="1" x14ac:dyDescent="0.3">
      <c r="A26" s="14">
        <v>7</v>
      </c>
      <c r="B26" s="15" t="s">
        <v>43</v>
      </c>
      <c r="C26" s="14" t="s">
        <v>14</v>
      </c>
      <c r="D26" s="66">
        <f t="shared" ref="D26:F26" si="9">D27+D28</f>
        <v>0</v>
      </c>
      <c r="E26" s="66">
        <f t="shared" si="9"/>
        <v>1141</v>
      </c>
      <c r="F26" s="66">
        <f t="shared" si="9"/>
        <v>0</v>
      </c>
      <c r="G26" s="66">
        <f t="shared" ref="G26:K26" si="10">G27+G28</f>
        <v>0</v>
      </c>
      <c r="H26" s="119">
        <f t="shared" si="10"/>
        <v>1050</v>
      </c>
      <c r="I26" s="66">
        <f t="shared" si="10"/>
        <v>0</v>
      </c>
      <c r="J26" s="66">
        <f t="shared" si="10"/>
        <v>295</v>
      </c>
      <c r="K26" s="28">
        <f t="shared" si="10"/>
        <v>2191</v>
      </c>
      <c r="L26" s="27"/>
      <c r="P26" t="s">
        <v>45</v>
      </c>
      <c r="R26" t="s">
        <v>45</v>
      </c>
    </row>
    <row r="27" spans="1:22" ht="14.25" customHeight="1" x14ac:dyDescent="0.25">
      <c r="A27" s="5"/>
      <c r="B27" s="37" t="s">
        <v>22</v>
      </c>
      <c r="C27" s="10" t="s">
        <v>8</v>
      </c>
      <c r="D27" s="60"/>
      <c r="E27" s="60">
        <v>717</v>
      </c>
      <c r="F27" s="73"/>
      <c r="G27" s="67"/>
      <c r="H27" s="55">
        <v>325</v>
      </c>
      <c r="I27" s="115"/>
      <c r="J27" s="83">
        <v>295</v>
      </c>
      <c r="K27" s="38">
        <f>E27+D27+F27+G27+H27+I27</f>
        <v>1042</v>
      </c>
      <c r="L27" s="18"/>
    </row>
    <row r="28" spans="1:22" ht="14.25" customHeight="1" thickBot="1" x14ac:dyDescent="0.3">
      <c r="A28" s="9"/>
      <c r="B28" s="21" t="s">
        <v>23</v>
      </c>
      <c r="C28" s="24" t="s">
        <v>8</v>
      </c>
      <c r="D28" s="99"/>
      <c r="E28" s="99">
        <v>424</v>
      </c>
      <c r="F28" s="74"/>
      <c r="G28" s="68"/>
      <c r="H28" s="120">
        <v>725</v>
      </c>
      <c r="I28" s="116"/>
      <c r="J28" s="117"/>
      <c r="K28" s="38">
        <f>E28+D28+F28+G28+H28+I28</f>
        <v>1149</v>
      </c>
      <c r="L28" s="25"/>
    </row>
    <row r="29" spans="1:22" ht="14.25" customHeight="1" x14ac:dyDescent="0.25">
      <c r="A29" s="1">
        <v>8</v>
      </c>
      <c r="B29" s="42" t="s">
        <v>25</v>
      </c>
      <c r="C29" s="1" t="s">
        <v>17</v>
      </c>
      <c r="D29" s="78">
        <f t="shared" ref="D29:F29" si="11">D30+D31+D32+D33</f>
        <v>4</v>
      </c>
      <c r="E29" s="78">
        <f t="shared" si="11"/>
        <v>1</v>
      </c>
      <c r="F29" s="77">
        <f t="shared" si="11"/>
        <v>2</v>
      </c>
      <c r="G29" s="78">
        <f t="shared" ref="G29:I29" si="12">G30+G31+G32+G33</f>
        <v>26</v>
      </c>
      <c r="H29" s="78">
        <f t="shared" si="12"/>
        <v>10</v>
      </c>
      <c r="I29" s="77">
        <f t="shared" si="12"/>
        <v>16</v>
      </c>
      <c r="J29" s="90"/>
      <c r="K29" s="121">
        <f>D29+E29+F29+G29+H29+I29+J29</f>
        <v>59</v>
      </c>
      <c r="L29" s="28"/>
    </row>
    <row r="30" spans="1:22" ht="14.25" customHeight="1" x14ac:dyDescent="0.25">
      <c r="A30" s="39"/>
      <c r="B30" s="47" t="s">
        <v>32</v>
      </c>
      <c r="C30" s="40" t="s">
        <v>17</v>
      </c>
      <c r="D30" s="101">
        <v>4</v>
      </c>
      <c r="E30" s="101">
        <v>1</v>
      </c>
      <c r="F30" s="102">
        <v>2</v>
      </c>
      <c r="G30" s="103">
        <v>26</v>
      </c>
      <c r="H30" s="103">
        <v>10</v>
      </c>
      <c r="I30" s="104">
        <v>16</v>
      </c>
      <c r="J30" s="79"/>
      <c r="K30" s="29">
        <f>D30+E30+F30+G30+H30+I30</f>
        <v>59</v>
      </c>
      <c r="L30" s="41"/>
      <c r="O30" t="s">
        <v>45</v>
      </c>
      <c r="R30" t="s">
        <v>45</v>
      </c>
    </row>
    <row r="31" spans="1:22" ht="14.25" customHeight="1" x14ac:dyDescent="0.25">
      <c r="A31" s="5"/>
      <c r="B31" s="35" t="s">
        <v>33</v>
      </c>
      <c r="C31" s="10" t="s">
        <v>17</v>
      </c>
      <c r="D31" s="81"/>
      <c r="E31" s="81"/>
      <c r="F31" s="96"/>
      <c r="G31" s="67"/>
      <c r="H31" s="67"/>
      <c r="I31" s="93"/>
      <c r="J31" s="80"/>
      <c r="K31" s="29">
        <f>D31+E31+F31+G31+H31+I31</f>
        <v>0</v>
      </c>
      <c r="L31" s="34"/>
      <c r="O31" t="s">
        <v>54</v>
      </c>
    </row>
    <row r="32" spans="1:22" ht="14.25" customHeight="1" x14ac:dyDescent="0.25">
      <c r="A32" s="9"/>
      <c r="B32" s="35" t="s">
        <v>40</v>
      </c>
      <c r="C32" s="10" t="s">
        <v>17</v>
      </c>
      <c r="D32" s="81"/>
      <c r="E32" s="81"/>
      <c r="F32" s="96"/>
      <c r="G32" s="67"/>
      <c r="H32" s="67"/>
      <c r="I32" s="93"/>
      <c r="J32" s="80"/>
      <c r="K32" s="29">
        <f>D32+E32+F32+G32+H32+I32</f>
        <v>0</v>
      </c>
      <c r="L32" s="34"/>
    </row>
    <row r="33" spans="1:17" ht="14.25" customHeight="1" thickBot="1" x14ac:dyDescent="0.3">
      <c r="A33" s="9"/>
      <c r="B33" s="36" t="s">
        <v>34</v>
      </c>
      <c r="C33" s="26" t="s">
        <v>17</v>
      </c>
      <c r="D33" s="82"/>
      <c r="E33" s="82"/>
      <c r="F33" s="97"/>
      <c r="G33" s="69"/>
      <c r="H33" s="69"/>
      <c r="I33" s="94"/>
      <c r="J33" s="79"/>
      <c r="K33" s="29">
        <f>D33+E33+F33+G33+H33+I33</f>
        <v>0</v>
      </c>
      <c r="L33" s="33"/>
    </row>
    <row r="34" spans="1:17" ht="14.25" customHeight="1" thickBot="1" x14ac:dyDescent="0.3">
      <c r="A34" s="7">
        <v>9</v>
      </c>
      <c r="B34" s="16" t="s">
        <v>26</v>
      </c>
      <c r="C34" s="7" t="s">
        <v>27</v>
      </c>
      <c r="D34" s="109" t="s">
        <v>49</v>
      </c>
      <c r="E34" s="109" t="s">
        <v>49</v>
      </c>
      <c r="F34" s="110" t="s">
        <v>49</v>
      </c>
      <c r="G34" s="109" t="s">
        <v>49</v>
      </c>
      <c r="H34" s="109" t="s">
        <v>49</v>
      </c>
      <c r="I34" s="109" t="s">
        <v>49</v>
      </c>
      <c r="J34" s="91"/>
      <c r="K34" s="27"/>
      <c r="L34" s="27"/>
    </row>
    <row r="35" spans="1:17" ht="24" customHeight="1" thickBot="1" x14ac:dyDescent="0.3">
      <c r="A35" s="7">
        <v>10</v>
      </c>
      <c r="B35" s="16" t="s">
        <v>35</v>
      </c>
      <c r="C35" s="7" t="s">
        <v>24</v>
      </c>
      <c r="D35" s="100">
        <v>0</v>
      </c>
      <c r="E35" s="100">
        <v>0</v>
      </c>
      <c r="F35" s="98">
        <v>0</v>
      </c>
      <c r="G35" s="17">
        <v>0</v>
      </c>
      <c r="H35" s="43">
        <v>0</v>
      </c>
      <c r="I35" s="17">
        <v>11</v>
      </c>
      <c r="J35" s="91"/>
      <c r="K35" s="111">
        <f>D35+E35+F35+G35+H35+I35+J35</f>
        <v>11</v>
      </c>
      <c r="L35" s="27"/>
    </row>
    <row r="37" spans="1:17" ht="27.75" customHeight="1" x14ac:dyDescent="0.25">
      <c r="A37" s="46" t="s">
        <v>28</v>
      </c>
      <c r="B37" s="134" t="s">
        <v>42</v>
      </c>
      <c r="C37" s="135"/>
      <c r="D37" s="135"/>
      <c r="E37" s="135"/>
      <c r="F37" s="135"/>
      <c r="G37" s="135"/>
      <c r="H37" s="136"/>
      <c r="I37" s="136"/>
      <c r="J37" s="136"/>
      <c r="K37" s="136"/>
      <c r="L37" s="136"/>
    </row>
    <row r="38" spans="1:17" ht="18" customHeight="1" x14ac:dyDescent="0.25">
      <c r="A38" s="46" t="s">
        <v>29</v>
      </c>
      <c r="B38" s="134" t="s">
        <v>38</v>
      </c>
      <c r="C38" s="135"/>
      <c r="D38" s="135"/>
      <c r="E38" s="135"/>
      <c r="F38" s="135"/>
      <c r="G38" s="135"/>
      <c r="H38" s="136"/>
      <c r="I38" s="136"/>
      <c r="J38" s="136"/>
      <c r="K38" s="136"/>
      <c r="L38" s="136"/>
    </row>
    <row r="39" spans="1:17" ht="28.5" customHeight="1" x14ac:dyDescent="0.25">
      <c r="A39" s="46" t="s">
        <v>36</v>
      </c>
      <c r="B39" s="134" t="s">
        <v>37</v>
      </c>
      <c r="C39" s="135"/>
      <c r="D39" s="135"/>
      <c r="E39" s="135"/>
      <c r="F39" s="135"/>
      <c r="G39" s="135"/>
      <c r="H39" s="136"/>
      <c r="I39" s="136"/>
      <c r="J39" s="136"/>
      <c r="K39" s="136"/>
      <c r="L39" s="136"/>
    </row>
    <row r="44" spans="1:17" x14ac:dyDescent="0.25">
      <c r="K44" s="106"/>
      <c r="Q44" t="s">
        <v>45</v>
      </c>
    </row>
    <row r="50" spans="6:12" x14ac:dyDescent="0.25">
      <c r="H50" t="s">
        <v>45</v>
      </c>
    </row>
    <row r="51" spans="6:12" x14ac:dyDescent="0.25">
      <c r="G51" t="s">
        <v>45</v>
      </c>
    </row>
    <row r="55" spans="6:12" x14ac:dyDescent="0.25">
      <c r="K55" s="106"/>
    </row>
    <row r="61" spans="6:12" x14ac:dyDescent="0.25">
      <c r="L61" s="106"/>
    </row>
    <row r="64" spans="6:12" x14ac:dyDescent="0.25">
      <c r="F64" t="s">
        <v>45</v>
      </c>
    </row>
  </sheetData>
  <mergeCells count="4">
    <mergeCell ref="B37:L37"/>
    <mergeCell ref="B38:L38"/>
    <mergeCell ref="B39:L39"/>
    <mergeCell ref="D5:J5"/>
  </mergeCells>
  <pageMargins left="0.62992125984251968" right="0.23622047244094491" top="0.55118110236220474" bottom="0.55118110236220474" header="0.11811023622047245" footer="0.11811023622047245"/>
  <pageSetup paperSize="8" scale="90" fitToHeight="0" orientation="landscape" r:id="rId1"/>
  <ignoredErrors>
    <ignoredError sqref="K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Kilka lokalizacji</vt:lpstr>
      <vt:lpstr>'Kilka lokalizacji'!Obszar_wydruku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Surma</dc:creator>
  <cp:lastModifiedBy>Kotula Monika</cp:lastModifiedBy>
  <cp:lastPrinted>2025-12-11T11:18:13Z</cp:lastPrinted>
  <dcterms:created xsi:type="dcterms:W3CDTF">2015-04-29T06:57:12Z</dcterms:created>
  <dcterms:modified xsi:type="dcterms:W3CDTF">2025-12-11T11:18:28Z</dcterms:modified>
</cp:coreProperties>
</file>